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23920" yWindow="1680" windowWidth="24400" windowHeight="22420"/>
  </bookViews>
  <sheets>
    <sheet name="CAS_Nutrient_Application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0" i="1"/>
  <c r="I29" i="1"/>
  <c r="I28" i="1"/>
  <c r="I27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J40" i="1"/>
  <c r="G40" i="1"/>
  <c r="F40" i="1"/>
  <c r="E40" i="1"/>
  <c r="D40" i="1"/>
  <c r="C40" i="1"/>
  <c r="J39" i="1"/>
  <c r="G39" i="1"/>
  <c r="F39" i="1"/>
  <c r="E39" i="1"/>
  <c r="D39" i="1"/>
  <c r="C39" i="1"/>
  <c r="J38" i="1"/>
  <c r="G38" i="1"/>
  <c r="F38" i="1"/>
  <c r="E38" i="1"/>
  <c r="D38" i="1"/>
  <c r="C38" i="1"/>
  <c r="J37" i="1"/>
  <c r="G37" i="1"/>
  <c r="F37" i="1"/>
  <c r="E37" i="1"/>
  <c r="D37" i="1"/>
  <c r="C37" i="1"/>
  <c r="J36" i="1"/>
  <c r="G36" i="1"/>
  <c r="F36" i="1"/>
  <c r="E36" i="1"/>
  <c r="D36" i="1"/>
  <c r="C36" i="1"/>
  <c r="J35" i="1"/>
  <c r="G35" i="1"/>
  <c r="F35" i="1"/>
  <c r="E35" i="1"/>
  <c r="D35" i="1"/>
  <c r="C35" i="1"/>
  <c r="J34" i="1"/>
  <c r="G34" i="1"/>
  <c r="F34" i="1"/>
  <c r="E34" i="1"/>
  <c r="D34" i="1"/>
  <c r="C34" i="1"/>
  <c r="J33" i="1"/>
  <c r="G33" i="1"/>
  <c r="F33" i="1"/>
  <c r="E33" i="1"/>
  <c r="D33" i="1"/>
  <c r="C33" i="1"/>
  <c r="J32" i="1"/>
  <c r="G32" i="1"/>
  <c r="F32" i="1"/>
  <c r="E32" i="1"/>
  <c r="D32" i="1"/>
  <c r="C32" i="1"/>
  <c r="G30" i="1"/>
  <c r="J29" i="1"/>
  <c r="G29" i="1"/>
  <c r="F29" i="1"/>
  <c r="E29" i="1"/>
  <c r="D29" i="1"/>
  <c r="C29" i="1"/>
  <c r="J28" i="1"/>
  <c r="G28" i="1"/>
  <c r="F28" i="1"/>
  <c r="E28" i="1"/>
  <c r="D28" i="1"/>
  <c r="C28" i="1"/>
  <c r="J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<sst xmlns="http://schemas.openxmlformats.org/spreadsheetml/2006/main" count="68" uniqueCount="44">
  <si>
    <t>INPUT: Analytical Results</t>
  </si>
  <si>
    <t>Sample Name</t>
  </si>
  <si>
    <t>Unit</t>
  </si>
  <si>
    <t>Total N (dry weight)</t>
  </si>
  <si>
    <t>%</t>
  </si>
  <si>
    <t>Total P (dry weight)</t>
  </si>
  <si>
    <t>Carbon (dry weight)</t>
  </si>
  <si>
    <t>Sulfur</t>
  </si>
  <si>
    <t>Calcium (dry weight)</t>
  </si>
  <si>
    <t>mg/kg</t>
  </si>
  <si>
    <t>Magnesium (dry weight)</t>
  </si>
  <si>
    <t>Sodium (dry weight)</t>
  </si>
  <si>
    <t>Potassium (dry weight)</t>
  </si>
  <si>
    <t>Iron (dry weight)</t>
  </si>
  <si>
    <t>Manganese (dry weight)</t>
  </si>
  <si>
    <t>Boron (dry weight)</t>
  </si>
  <si>
    <t>Zinc (dry weight)</t>
  </si>
  <si>
    <t>Copper (dry weight)</t>
  </si>
  <si>
    <t>Moisture</t>
  </si>
  <si>
    <t>Nutrient addition when applying</t>
  </si>
  <si>
    <t>t/ha of compost</t>
  </si>
  <si>
    <t>OUTPUT: Nutrients applied</t>
  </si>
  <si>
    <t>Total N (wet weight)</t>
  </si>
  <si>
    <t>Total P (wet weight)</t>
  </si>
  <si>
    <t>kg/ha</t>
  </si>
  <si>
    <t>Carbon (wet weight)</t>
  </si>
  <si>
    <t>Calcium (wet weight)</t>
  </si>
  <si>
    <t>Magnesium (wet weight)</t>
  </si>
  <si>
    <t>Sodium (wet weight)</t>
  </si>
  <si>
    <t>Potassium (wet weight)</t>
  </si>
  <si>
    <t>Iron (wet weight)</t>
  </si>
  <si>
    <t>Manganese (wet weight)</t>
  </si>
  <si>
    <t>Boron (wet weight)</t>
  </si>
  <si>
    <t>Zinc (wet weight)</t>
  </si>
  <si>
    <t>Copper (wet weight)</t>
  </si>
  <si>
    <t>Loose Compost #1</t>
  </si>
  <si>
    <t>Loose Compost #2</t>
  </si>
  <si>
    <t>Loose Compost #3</t>
  </si>
  <si>
    <t>Loose Compost #4</t>
  </si>
  <si>
    <r>
      <t xml:space="preserve"> </t>
    </r>
    <r>
      <rPr>
        <b/>
        <sz val="10"/>
        <color theme="1"/>
        <rFont val="Calibri"/>
        <scheme val="minor"/>
      </rPr>
      <t>Broadacre Blend</t>
    </r>
  </si>
  <si>
    <t>Chicken Manure  #1</t>
  </si>
  <si>
    <t>Chicken Manure  #2</t>
  </si>
  <si>
    <t>LOOSE COMPOST PRODUCTS</t>
  </si>
  <si>
    <t>Organic Compost 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</si>
</sst>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b/>
      <sz val="25"/>
      <color theme="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55C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vertical="center" wrapText="1"/>
    </xf>
    <xf numFmtId="164" fontId="0" fillId="2" borderId="8" xfId="1" applyNumberFormat="1" applyFont="1" applyFill="1" applyBorder="1" applyAlignment="1">
      <alignment horizontal="center" vertical="center" wrapText="1"/>
    </xf>
    <xf numFmtId="164" fontId="0" fillId="2" borderId="8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0" fontId="0" fillId="2" borderId="8" xfId="1" applyNumberFormat="1" applyFont="1" applyFill="1" applyBorder="1" applyAlignment="1">
      <alignment horizontal="center" vertical="center" wrapText="1"/>
    </xf>
    <xf numFmtId="10" fontId="0" fillId="2" borderId="8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0" fontId="0" fillId="0" borderId="11" xfId="0" applyBorder="1"/>
    <xf numFmtId="3" fontId="0" fillId="2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0" fontId="0" fillId="0" borderId="0" xfId="1" applyNumberFormat="1" applyFont="1"/>
    <xf numFmtId="0" fontId="0" fillId="0" borderId="15" xfId="0" applyBorder="1"/>
    <xf numFmtId="0" fontId="0" fillId="0" borderId="18" xfId="0" applyBorder="1" applyAlignment="1">
      <alignment horizontal="center"/>
    </xf>
    <xf numFmtId="0" fontId="3" fillId="0" borderId="19" xfId="0" applyFont="1" applyBorder="1"/>
    <xf numFmtId="0" fontId="3" fillId="0" borderId="21" xfId="0" applyFont="1" applyBorder="1" applyAlignment="1">
      <alignment horizontal="center"/>
    </xf>
    <xf numFmtId="0" fontId="3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vertical="center" wrapText="1"/>
    </xf>
    <xf numFmtId="165" fontId="0" fillId="4" borderId="3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25" xfId="0" applyBorder="1"/>
    <xf numFmtId="165" fontId="0" fillId="4" borderId="26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165" fontId="0" fillId="4" borderId="29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9" fontId="1" fillId="2" borderId="16" xfId="1" applyFont="1" applyFill="1" applyBorder="1" applyAlignment="1">
      <alignment horizontal="center" vertical="center"/>
    </xf>
    <xf numFmtId="9" fontId="1" fillId="2" borderId="17" xfId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5" borderId="0" xfId="0" applyFill="1"/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 textRotation="90"/>
    </xf>
    <xf numFmtId="0" fontId="2" fillId="4" borderId="24" xfId="0" applyFont="1" applyFill="1" applyBorder="1" applyAlignment="1">
      <alignment horizontal="center" vertical="center" textRotation="90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0</xdr:rowOff>
    </xdr:from>
    <xdr:to>
      <xdr:col>1</xdr:col>
      <xdr:colOff>2048256</xdr:colOff>
      <xdr:row>4</xdr:row>
      <xdr:rowOff>131692</xdr:rowOff>
    </xdr:to>
    <xdr:pic>
      <xdr:nvPicPr>
        <xdr:cNvPr id="2" name="Picture 1" descr="CarbonAg logo revers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0"/>
          <a:ext cx="1692656" cy="842892"/>
        </a:xfrm>
        <a:prstGeom prst="rect">
          <a:avLst/>
        </a:prstGeom>
      </xdr:spPr>
    </xdr:pic>
    <xdr:clientData/>
  </xdr:twoCellAnchor>
  <xdr:twoCellAnchor editAs="oneCell">
    <xdr:from>
      <xdr:col>9</xdr:col>
      <xdr:colOff>203200</xdr:colOff>
      <xdr:row>0</xdr:row>
      <xdr:rowOff>38100</xdr:rowOff>
    </xdr:from>
    <xdr:to>
      <xdr:col>10</xdr:col>
      <xdr:colOff>803656</xdr:colOff>
      <xdr:row>4</xdr:row>
      <xdr:rowOff>169792</xdr:rowOff>
    </xdr:to>
    <xdr:pic>
      <xdr:nvPicPr>
        <xdr:cNvPr id="3" name="Picture 2" descr="CarbonAg logo revers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38100"/>
          <a:ext cx="1692656" cy="842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C25" sqref="C25:J25"/>
    </sheetView>
  </sheetViews>
  <sheetFormatPr baseColWidth="10" defaultColWidth="8.83203125" defaultRowHeight="14" x14ac:dyDescent="0"/>
  <cols>
    <col min="1" max="1" width="4.6640625" customWidth="1"/>
    <col min="2" max="2" width="30.5" bestFit="1" customWidth="1"/>
    <col min="3" max="4" width="14.33203125" customWidth="1"/>
    <col min="5" max="5" width="16.6640625" customWidth="1"/>
    <col min="6" max="10" width="14.33203125" customWidth="1"/>
    <col min="11" max="11" width="15.1640625" bestFit="1" customWidth="1"/>
    <col min="12" max="12" width="10.83203125" bestFit="1" customWidth="1"/>
  </cols>
  <sheetData>
    <row r="1" spans="1:14"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>
      <c r="B2" s="46"/>
      <c r="C2" s="47" t="s">
        <v>42</v>
      </c>
      <c r="D2" s="48"/>
      <c r="E2" s="48"/>
      <c r="F2" s="48"/>
      <c r="G2" s="48"/>
      <c r="H2" s="48"/>
      <c r="I2" s="48"/>
      <c r="J2" s="46"/>
      <c r="K2" s="46"/>
    </row>
    <row r="3" spans="1:14">
      <c r="B3" s="46"/>
      <c r="C3" s="48"/>
      <c r="D3" s="48"/>
      <c r="E3" s="48"/>
      <c r="F3" s="48"/>
      <c r="G3" s="48"/>
      <c r="H3" s="48"/>
      <c r="I3" s="48"/>
      <c r="J3" s="46"/>
      <c r="K3" s="46"/>
    </row>
    <row r="4" spans="1:14">
      <c r="B4" s="46"/>
      <c r="C4" s="48"/>
      <c r="D4" s="48"/>
      <c r="E4" s="48"/>
      <c r="F4" s="48"/>
      <c r="G4" s="48"/>
      <c r="H4" s="48"/>
      <c r="I4" s="48"/>
      <c r="J4" s="46"/>
      <c r="K4" s="46"/>
    </row>
    <row r="5" spans="1:14" ht="15" thickBot="1"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4" ht="15" customHeight="1">
      <c r="A6" s="49" t="s">
        <v>0</v>
      </c>
      <c r="B6" s="1"/>
      <c r="C6" s="2"/>
      <c r="D6" s="2"/>
      <c r="E6" s="2"/>
      <c r="F6" s="2"/>
      <c r="G6" s="3"/>
      <c r="H6" s="3"/>
      <c r="I6" s="3"/>
      <c r="J6" s="3"/>
      <c r="K6" s="4"/>
    </row>
    <row r="7" spans="1:14" ht="26">
      <c r="A7" s="50"/>
      <c r="B7" s="43" t="s">
        <v>1</v>
      </c>
      <c r="C7" s="44" t="s">
        <v>35</v>
      </c>
      <c r="D7" s="44" t="s">
        <v>36</v>
      </c>
      <c r="E7" s="44" t="s">
        <v>37</v>
      </c>
      <c r="F7" s="44" t="s">
        <v>38</v>
      </c>
      <c r="G7" s="6" t="s">
        <v>39</v>
      </c>
      <c r="H7" s="45" t="s">
        <v>40</v>
      </c>
      <c r="I7" s="45" t="s">
        <v>41</v>
      </c>
      <c r="J7" s="45" t="s">
        <v>43</v>
      </c>
      <c r="K7" s="7" t="s">
        <v>2</v>
      </c>
    </row>
    <row r="8" spans="1:14">
      <c r="A8" s="50"/>
      <c r="B8" s="8" t="s">
        <v>3</v>
      </c>
      <c r="C8" s="12">
        <v>2.5399999999999999E-2</v>
      </c>
      <c r="D8" s="13">
        <v>1.9099999999999999E-2</v>
      </c>
      <c r="E8" s="13">
        <v>2.9700000000000001E-2</v>
      </c>
      <c r="F8" s="13">
        <v>2.76E-2</v>
      </c>
      <c r="G8" s="14">
        <v>2.1000000000000001E-2</v>
      </c>
      <c r="H8" s="14">
        <v>4.65E-2</v>
      </c>
      <c r="I8" s="14">
        <v>4.8599999999999997E-2</v>
      </c>
      <c r="J8" s="14">
        <v>1.24E-2</v>
      </c>
      <c r="K8" s="7" t="s">
        <v>4</v>
      </c>
    </row>
    <row r="9" spans="1:14">
      <c r="A9" s="50"/>
      <c r="B9" s="8" t="s">
        <v>5</v>
      </c>
      <c r="C9" s="12">
        <v>1.2699999999999999E-2</v>
      </c>
      <c r="D9" s="13">
        <v>1.0999999999999999E-2</v>
      </c>
      <c r="E9" s="13">
        <v>2.1000000000000001E-2</v>
      </c>
      <c r="F9" s="13">
        <v>3.49E-2</v>
      </c>
      <c r="G9" s="14">
        <v>1.2E-2</v>
      </c>
      <c r="H9" s="14">
        <v>1.5100000000000001E-2</v>
      </c>
      <c r="I9" s="14">
        <v>1.34E-2</v>
      </c>
      <c r="J9" s="14">
        <v>2.8999999999999998E-3</v>
      </c>
      <c r="K9" s="7" t="s">
        <v>4</v>
      </c>
    </row>
    <row r="10" spans="1:14">
      <c r="A10" s="50"/>
      <c r="B10" s="8" t="s">
        <v>6</v>
      </c>
      <c r="C10" s="9">
        <v>0.24199999999999999</v>
      </c>
      <c r="D10" s="10">
        <v>0.35799999999999998</v>
      </c>
      <c r="E10" s="10">
        <v>0.33700000000000002</v>
      </c>
      <c r="F10" s="10">
        <v>0.28100000000000003</v>
      </c>
      <c r="G10" s="11">
        <v>0.27</v>
      </c>
      <c r="H10" s="11">
        <v>0.28399999999999997</v>
      </c>
      <c r="I10" s="11">
        <v>0.29899999999999999</v>
      </c>
      <c r="J10" s="11">
        <v>0.23369999999999999</v>
      </c>
      <c r="K10" s="7" t="s">
        <v>4</v>
      </c>
    </row>
    <row r="11" spans="1:14" ht="14.25" customHeight="1">
      <c r="A11" s="50"/>
      <c r="B11" s="15" t="s">
        <v>7</v>
      </c>
      <c r="C11" s="16"/>
      <c r="D11" s="16"/>
      <c r="E11" s="16"/>
      <c r="F11" s="16"/>
      <c r="G11" s="11">
        <v>0.09</v>
      </c>
      <c r="H11" s="11"/>
      <c r="I11" s="11"/>
      <c r="J11" s="16"/>
      <c r="K11" s="7" t="s">
        <v>4</v>
      </c>
    </row>
    <row r="12" spans="1:14" ht="14.25" customHeight="1">
      <c r="A12" s="50"/>
      <c r="B12" s="5"/>
      <c r="C12" s="17"/>
      <c r="D12" s="17"/>
      <c r="E12" s="17"/>
      <c r="F12" s="17"/>
      <c r="G12" s="18"/>
      <c r="H12" s="18"/>
      <c r="I12" s="18"/>
      <c r="J12" s="18"/>
      <c r="K12" s="7"/>
    </row>
    <row r="13" spans="1:14">
      <c r="A13" s="50"/>
      <c r="B13" s="5" t="s">
        <v>8</v>
      </c>
      <c r="C13" s="16">
        <v>26200</v>
      </c>
      <c r="D13" s="16">
        <v>11300</v>
      </c>
      <c r="E13" s="16">
        <v>10200</v>
      </c>
      <c r="F13" s="16">
        <v>20900</v>
      </c>
      <c r="G13" s="19">
        <v>83000</v>
      </c>
      <c r="H13" s="19">
        <v>49500</v>
      </c>
      <c r="I13" s="19">
        <v>35900</v>
      </c>
      <c r="J13" s="19">
        <v>22900</v>
      </c>
      <c r="K13" s="7" t="s">
        <v>9</v>
      </c>
    </row>
    <row r="14" spans="1:14">
      <c r="A14" s="50"/>
      <c r="B14" s="5" t="s">
        <v>10</v>
      </c>
      <c r="C14" s="16">
        <v>6500</v>
      </c>
      <c r="D14" s="16">
        <v>2150</v>
      </c>
      <c r="E14" s="16">
        <v>6880</v>
      </c>
      <c r="F14" s="16">
        <v>9120</v>
      </c>
      <c r="G14" s="19">
        <v>6000</v>
      </c>
      <c r="H14" s="19">
        <v>5290</v>
      </c>
      <c r="I14" s="19">
        <v>3330</v>
      </c>
      <c r="J14" s="19">
        <v>3070</v>
      </c>
      <c r="K14" s="7" t="s">
        <v>9</v>
      </c>
    </row>
    <row r="15" spans="1:14">
      <c r="A15" s="50"/>
      <c r="B15" s="5" t="s">
        <v>11</v>
      </c>
      <c r="C15" s="16">
        <v>6090</v>
      </c>
      <c r="D15" s="16">
        <v>4590</v>
      </c>
      <c r="E15" s="16">
        <v>15400</v>
      </c>
      <c r="F15" s="16">
        <v>38600</v>
      </c>
      <c r="G15" s="19"/>
      <c r="H15" s="19">
        <v>2630</v>
      </c>
      <c r="I15" s="19">
        <v>1750</v>
      </c>
      <c r="J15" s="19">
        <v>4051</v>
      </c>
      <c r="K15" s="7" t="s">
        <v>9</v>
      </c>
      <c r="N15" s="20"/>
    </row>
    <row r="16" spans="1:14">
      <c r="A16" s="50"/>
      <c r="B16" s="5" t="s">
        <v>12</v>
      </c>
      <c r="C16" s="16">
        <v>6500</v>
      </c>
      <c r="D16" s="16">
        <v>6430</v>
      </c>
      <c r="E16" s="16">
        <v>13200</v>
      </c>
      <c r="F16" s="16">
        <v>7830</v>
      </c>
      <c r="G16" s="19">
        <v>12000</v>
      </c>
      <c r="H16" s="19">
        <v>13800</v>
      </c>
      <c r="I16" s="19">
        <v>8310</v>
      </c>
      <c r="J16" s="19">
        <v>5970</v>
      </c>
      <c r="K16" s="7" t="s">
        <v>9</v>
      </c>
      <c r="N16" s="20"/>
    </row>
    <row r="17" spans="1:14">
      <c r="A17" s="50"/>
      <c r="B17" s="5" t="s">
        <v>13</v>
      </c>
      <c r="C17" s="16"/>
      <c r="D17" s="16"/>
      <c r="E17" s="16"/>
      <c r="F17" s="16"/>
      <c r="G17" s="16">
        <v>11400</v>
      </c>
      <c r="H17" s="16"/>
      <c r="I17" s="16"/>
      <c r="J17" s="16"/>
      <c r="K17" s="7" t="s">
        <v>9</v>
      </c>
      <c r="N17" s="20"/>
    </row>
    <row r="18" spans="1:14">
      <c r="A18" s="50"/>
      <c r="B18" s="5" t="s">
        <v>14</v>
      </c>
      <c r="C18" s="16"/>
      <c r="D18" s="16"/>
      <c r="E18" s="16"/>
      <c r="F18" s="16"/>
      <c r="G18" s="16">
        <v>290</v>
      </c>
      <c r="H18" s="16"/>
      <c r="I18" s="16"/>
      <c r="J18" s="16"/>
      <c r="K18" s="7" t="s">
        <v>9</v>
      </c>
      <c r="N18" s="20"/>
    </row>
    <row r="19" spans="1:14">
      <c r="A19" s="50"/>
      <c r="B19" s="5" t="s">
        <v>15</v>
      </c>
      <c r="C19" s="16"/>
      <c r="D19" s="16"/>
      <c r="E19" s="16"/>
      <c r="F19" s="16"/>
      <c r="G19" s="16">
        <v>56</v>
      </c>
      <c r="H19" s="16"/>
      <c r="I19" s="16"/>
      <c r="J19" s="16"/>
      <c r="K19" s="7" t="s">
        <v>9</v>
      </c>
      <c r="N19" s="20"/>
    </row>
    <row r="20" spans="1:14">
      <c r="A20" s="50"/>
      <c r="B20" s="5" t="s">
        <v>16</v>
      </c>
      <c r="C20" s="16"/>
      <c r="D20" s="16"/>
      <c r="E20" s="16"/>
      <c r="F20" s="16"/>
      <c r="G20" s="16">
        <v>570</v>
      </c>
      <c r="H20" s="16">
        <v>379</v>
      </c>
      <c r="I20" s="16">
        <v>313</v>
      </c>
      <c r="J20" s="16">
        <v>143</v>
      </c>
      <c r="K20" s="7" t="s">
        <v>9</v>
      </c>
      <c r="N20" s="20"/>
    </row>
    <row r="21" spans="1:14">
      <c r="A21" s="50"/>
      <c r="B21" s="5" t="s">
        <v>17</v>
      </c>
      <c r="C21" s="16"/>
      <c r="D21" s="16"/>
      <c r="E21" s="16"/>
      <c r="F21" s="16"/>
      <c r="G21" s="16">
        <v>220</v>
      </c>
      <c r="H21" s="16">
        <v>26.6</v>
      </c>
      <c r="I21" s="16">
        <v>22.5</v>
      </c>
      <c r="J21" s="16">
        <v>36</v>
      </c>
      <c r="K21" s="7" t="s">
        <v>9</v>
      </c>
      <c r="N21" s="20"/>
    </row>
    <row r="22" spans="1:14" ht="15" thickBot="1">
      <c r="A22" s="50"/>
      <c r="B22" s="52"/>
      <c r="C22" s="53"/>
      <c r="D22" s="53"/>
      <c r="E22" s="53"/>
      <c r="F22" s="53"/>
      <c r="G22" s="53"/>
      <c r="H22" s="53"/>
      <c r="I22" s="53"/>
      <c r="J22" s="53"/>
      <c r="K22" s="54"/>
    </row>
    <row r="23" spans="1:14" ht="15" thickBot="1">
      <c r="A23" s="50"/>
      <c r="B23" s="21" t="s">
        <v>18</v>
      </c>
      <c r="C23" s="41">
        <v>0.28000000000000003</v>
      </c>
      <c r="D23" s="41">
        <v>0.28000000000000003</v>
      </c>
      <c r="E23" s="41">
        <v>0.28000000000000003</v>
      </c>
      <c r="F23" s="41">
        <v>0.35</v>
      </c>
      <c r="G23" s="42">
        <v>0.4</v>
      </c>
      <c r="H23" s="42">
        <v>0.2</v>
      </c>
      <c r="I23" s="42">
        <v>0.2</v>
      </c>
      <c r="J23" s="42">
        <v>0.35</v>
      </c>
      <c r="K23" s="22" t="s">
        <v>4</v>
      </c>
    </row>
    <row r="24" spans="1:14" ht="15" thickBot="1">
      <c r="A24" s="50"/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1:14" ht="16" thickBot="1">
      <c r="A25" s="51"/>
      <c r="B25" s="23" t="s">
        <v>19</v>
      </c>
      <c r="C25" s="58">
        <v>5</v>
      </c>
      <c r="D25" s="59"/>
      <c r="E25" s="59"/>
      <c r="F25" s="59"/>
      <c r="G25" s="59"/>
      <c r="H25" s="59"/>
      <c r="I25" s="59"/>
      <c r="J25" s="60"/>
      <c r="K25" s="24" t="s">
        <v>20</v>
      </c>
      <c r="L25" s="25"/>
    </row>
    <row r="26" spans="1:14" ht="16" thickBot="1">
      <c r="A26" s="26"/>
      <c r="B26" s="27"/>
      <c r="C26" s="27"/>
      <c r="D26" s="27"/>
      <c r="E26" s="27"/>
      <c r="F26" s="27"/>
      <c r="G26" s="27"/>
      <c r="H26" s="39"/>
      <c r="I26" s="39"/>
      <c r="J26" s="27"/>
      <c r="K26" s="27"/>
      <c r="L26" s="25"/>
    </row>
    <row r="27" spans="1:14" ht="15" customHeight="1">
      <c r="A27" s="61" t="s">
        <v>21</v>
      </c>
      <c r="B27" s="28" t="s">
        <v>22</v>
      </c>
      <c r="C27" s="29">
        <f t="shared" ref="C27:J29" si="0">(C8*$C$25*1000)*(1-C$23)</f>
        <v>91.44</v>
      </c>
      <c r="D27" s="29">
        <f t="shared" si="0"/>
        <v>68.759999999999991</v>
      </c>
      <c r="E27" s="29">
        <f t="shared" si="0"/>
        <v>106.92</v>
      </c>
      <c r="F27" s="29">
        <f t="shared" si="0"/>
        <v>89.7</v>
      </c>
      <c r="G27" s="29">
        <f t="shared" si="0"/>
        <v>63.000000000000007</v>
      </c>
      <c r="H27" s="29">
        <f t="shared" ref="H27:I27" si="1">(H8*$C$25*1000)*(1-H$23)</f>
        <v>186</v>
      </c>
      <c r="I27" s="29">
        <f t="shared" si="1"/>
        <v>194.4</v>
      </c>
      <c r="J27" s="29">
        <f t="shared" si="0"/>
        <v>40.300000000000004</v>
      </c>
      <c r="K27" s="40" t="s">
        <v>24</v>
      </c>
    </row>
    <row r="28" spans="1:14">
      <c r="A28" s="62"/>
      <c r="B28" s="8" t="s">
        <v>23</v>
      </c>
      <c r="C28" s="30">
        <f t="shared" si="0"/>
        <v>45.72</v>
      </c>
      <c r="D28" s="30">
        <f t="shared" si="0"/>
        <v>39.599999999999994</v>
      </c>
      <c r="E28" s="30">
        <f t="shared" si="0"/>
        <v>75.600000000000009</v>
      </c>
      <c r="F28" s="30">
        <f t="shared" si="0"/>
        <v>113.425</v>
      </c>
      <c r="G28" s="30">
        <f t="shared" si="0"/>
        <v>36</v>
      </c>
      <c r="H28" s="30">
        <f t="shared" ref="H28:I28" si="2">(H9*$C$25*1000)*(1-H$23)</f>
        <v>60.400000000000006</v>
      </c>
      <c r="I28" s="30">
        <f t="shared" si="2"/>
        <v>53.6</v>
      </c>
      <c r="J28" s="30">
        <f t="shared" si="0"/>
        <v>9.4249999999999989</v>
      </c>
      <c r="K28" s="7" t="s">
        <v>24</v>
      </c>
    </row>
    <row r="29" spans="1:14">
      <c r="A29" s="62"/>
      <c r="B29" s="8" t="s">
        <v>25</v>
      </c>
      <c r="C29" s="30">
        <f t="shared" si="0"/>
        <v>871.19999999999993</v>
      </c>
      <c r="D29" s="30">
        <f t="shared" si="0"/>
        <v>1288.8</v>
      </c>
      <c r="E29" s="30">
        <f t="shared" si="0"/>
        <v>1213.2</v>
      </c>
      <c r="F29" s="30">
        <f t="shared" si="0"/>
        <v>913.25000000000023</v>
      </c>
      <c r="G29" s="30">
        <f t="shared" si="0"/>
        <v>810</v>
      </c>
      <c r="H29" s="30">
        <f t="shared" ref="H29:I29" si="3">(H10*$C$25*1000)*(1-H$23)</f>
        <v>1136</v>
      </c>
      <c r="I29" s="30">
        <f t="shared" si="3"/>
        <v>1195.9999999999998</v>
      </c>
      <c r="J29" s="30">
        <f t="shared" si="0"/>
        <v>759.52499999999986</v>
      </c>
      <c r="K29" s="7" t="s">
        <v>24</v>
      </c>
    </row>
    <row r="30" spans="1:14">
      <c r="A30" s="62"/>
      <c r="B30" s="15" t="s">
        <v>7</v>
      </c>
      <c r="C30" s="30"/>
      <c r="D30" s="30"/>
      <c r="E30" s="30"/>
      <c r="F30" s="30"/>
      <c r="G30" s="30">
        <f>(G11*$C$25*1000)*(1-G$23)</f>
        <v>269.99999999999994</v>
      </c>
      <c r="H30" s="30">
        <f>(H11*$C$25*1000)*(1-H$23)</f>
        <v>0</v>
      </c>
      <c r="I30" s="30">
        <f>(I11*$C$25*1000)*(1-I$23)</f>
        <v>0</v>
      </c>
      <c r="J30" s="30"/>
      <c r="K30" s="7"/>
    </row>
    <row r="31" spans="1:14" ht="26.25" customHeight="1">
      <c r="A31" s="62"/>
      <c r="B31" s="5"/>
      <c r="C31" s="31"/>
      <c r="D31" s="31"/>
      <c r="E31" s="31"/>
      <c r="F31" s="31"/>
      <c r="G31" s="31"/>
      <c r="H31" s="31"/>
      <c r="I31" s="31"/>
      <c r="J31" s="31"/>
      <c r="K31" s="32"/>
    </row>
    <row r="32" spans="1:14">
      <c r="A32" s="62"/>
      <c r="B32" s="5" t="s">
        <v>26</v>
      </c>
      <c r="C32" s="30">
        <f t="shared" ref="C32:J35" si="4">(C13*$C$25/1000)*(1-C$23)</f>
        <v>94.32</v>
      </c>
      <c r="D32" s="30">
        <f t="shared" si="4"/>
        <v>40.68</v>
      </c>
      <c r="E32" s="30">
        <f t="shared" si="4"/>
        <v>36.72</v>
      </c>
      <c r="F32" s="30">
        <f t="shared" si="4"/>
        <v>67.924999999999997</v>
      </c>
      <c r="G32" s="30">
        <f t="shared" si="4"/>
        <v>249</v>
      </c>
      <c r="H32" s="30">
        <f t="shared" ref="H32:I32" si="5">(H13*$C$25/1000)*(1-H$23)</f>
        <v>198</v>
      </c>
      <c r="I32" s="30">
        <f t="shared" si="5"/>
        <v>143.6</v>
      </c>
      <c r="J32" s="30">
        <f t="shared" si="4"/>
        <v>74.424999999999997</v>
      </c>
      <c r="K32" s="7" t="s">
        <v>24</v>
      </c>
    </row>
    <row r="33" spans="1:11">
      <c r="A33" s="62"/>
      <c r="B33" s="5" t="s">
        <v>27</v>
      </c>
      <c r="C33" s="30">
        <f t="shared" si="4"/>
        <v>23.4</v>
      </c>
      <c r="D33" s="30">
        <f t="shared" si="4"/>
        <v>7.7399999999999993</v>
      </c>
      <c r="E33" s="30">
        <f t="shared" si="4"/>
        <v>24.767999999999997</v>
      </c>
      <c r="F33" s="30">
        <f t="shared" si="4"/>
        <v>29.64</v>
      </c>
      <c r="G33" s="30">
        <f t="shared" si="4"/>
        <v>18</v>
      </c>
      <c r="H33" s="30">
        <f t="shared" ref="H33:I33" si="6">(H14*$C$25/1000)*(1-H$23)</f>
        <v>21.16</v>
      </c>
      <c r="I33" s="30">
        <f t="shared" si="6"/>
        <v>13.32</v>
      </c>
      <c r="J33" s="30">
        <f t="shared" si="4"/>
        <v>9.9775000000000009</v>
      </c>
      <c r="K33" s="7" t="s">
        <v>24</v>
      </c>
    </row>
    <row r="34" spans="1:11">
      <c r="A34" s="62"/>
      <c r="B34" s="5" t="s">
        <v>28</v>
      </c>
      <c r="C34" s="30">
        <f t="shared" si="4"/>
        <v>21.923999999999999</v>
      </c>
      <c r="D34" s="30">
        <f t="shared" si="4"/>
        <v>16.523999999999997</v>
      </c>
      <c r="E34" s="30">
        <f t="shared" si="4"/>
        <v>55.44</v>
      </c>
      <c r="F34" s="30">
        <f t="shared" si="4"/>
        <v>125.45</v>
      </c>
      <c r="G34" s="30">
        <f t="shared" si="4"/>
        <v>0</v>
      </c>
      <c r="H34" s="30">
        <f t="shared" ref="H34:I34" si="7">(H15*$C$25/1000)*(1-H$23)</f>
        <v>10.520000000000001</v>
      </c>
      <c r="I34" s="30">
        <f t="shared" si="7"/>
        <v>7</v>
      </c>
      <c r="J34" s="30">
        <f t="shared" si="4"/>
        <v>13.165749999999999</v>
      </c>
      <c r="K34" s="7" t="s">
        <v>24</v>
      </c>
    </row>
    <row r="35" spans="1:11">
      <c r="A35" s="62"/>
      <c r="B35" s="33" t="s">
        <v>29</v>
      </c>
      <c r="C35" s="34">
        <f t="shared" si="4"/>
        <v>23.4</v>
      </c>
      <c r="D35" s="34">
        <f t="shared" si="4"/>
        <v>23.148</v>
      </c>
      <c r="E35" s="34">
        <f t="shared" si="4"/>
        <v>47.519999999999996</v>
      </c>
      <c r="F35" s="34">
        <f t="shared" si="4"/>
        <v>25.447500000000002</v>
      </c>
      <c r="G35" s="34">
        <f t="shared" si="4"/>
        <v>36</v>
      </c>
      <c r="H35" s="34">
        <f t="shared" ref="H35:I35" si="8">(H16*$C$25/1000)*(1-H$23)</f>
        <v>55.2</v>
      </c>
      <c r="I35" s="34">
        <f t="shared" si="8"/>
        <v>33.24</v>
      </c>
      <c r="J35" s="34">
        <f t="shared" si="4"/>
        <v>19.4025</v>
      </c>
      <c r="K35" s="35" t="s">
        <v>24</v>
      </c>
    </row>
    <row r="36" spans="1:11">
      <c r="A36" s="62"/>
      <c r="B36" s="5" t="s">
        <v>30</v>
      </c>
      <c r="C36" s="30">
        <f t="shared" ref="C36:J40" si="9">(C17*$C$25/1000)*(1-C$23)</f>
        <v>0</v>
      </c>
      <c r="D36" s="30">
        <f t="shared" si="9"/>
        <v>0</v>
      </c>
      <c r="E36" s="30">
        <f t="shared" si="9"/>
        <v>0</v>
      </c>
      <c r="F36" s="30">
        <f t="shared" si="9"/>
        <v>0</v>
      </c>
      <c r="G36" s="30">
        <f t="shared" si="9"/>
        <v>34.199999999999996</v>
      </c>
      <c r="H36" s="30">
        <f t="shared" ref="H36:I36" si="10">(H17*$C$25/1000)*(1-H$23)</f>
        <v>0</v>
      </c>
      <c r="I36" s="30">
        <f t="shared" si="10"/>
        <v>0</v>
      </c>
      <c r="J36" s="30">
        <f t="shared" si="9"/>
        <v>0</v>
      </c>
      <c r="K36" s="7" t="s">
        <v>24</v>
      </c>
    </row>
    <row r="37" spans="1:11">
      <c r="A37" s="62"/>
      <c r="B37" s="5" t="s">
        <v>31</v>
      </c>
      <c r="C37" s="30">
        <f t="shared" si="9"/>
        <v>0</v>
      </c>
      <c r="D37" s="30">
        <f t="shared" si="9"/>
        <v>0</v>
      </c>
      <c r="E37" s="30">
        <f t="shared" si="9"/>
        <v>0</v>
      </c>
      <c r="F37" s="30">
        <f t="shared" si="9"/>
        <v>0</v>
      </c>
      <c r="G37" s="30">
        <f t="shared" si="9"/>
        <v>0.87</v>
      </c>
      <c r="H37" s="30">
        <f t="shared" ref="H37:I37" si="11">(H18*$C$25/1000)*(1-H$23)</f>
        <v>0</v>
      </c>
      <c r="I37" s="30">
        <f t="shared" si="11"/>
        <v>0</v>
      </c>
      <c r="J37" s="30">
        <f t="shared" si="9"/>
        <v>0</v>
      </c>
      <c r="K37" s="7" t="s">
        <v>24</v>
      </c>
    </row>
    <row r="38" spans="1:11">
      <c r="A38" s="62"/>
      <c r="B38" s="5" t="s">
        <v>32</v>
      </c>
      <c r="C38" s="30">
        <f t="shared" si="9"/>
        <v>0</v>
      </c>
      <c r="D38" s="30">
        <f t="shared" si="9"/>
        <v>0</v>
      </c>
      <c r="E38" s="30">
        <f t="shared" si="9"/>
        <v>0</v>
      </c>
      <c r="F38" s="30">
        <f t="shared" si="9"/>
        <v>0</v>
      </c>
      <c r="G38" s="30">
        <f t="shared" si="9"/>
        <v>0.16800000000000001</v>
      </c>
      <c r="H38" s="30">
        <f t="shared" ref="H38:I38" si="12">(H19*$C$25/1000)*(1-H$23)</f>
        <v>0</v>
      </c>
      <c r="I38" s="30">
        <f t="shared" si="12"/>
        <v>0</v>
      </c>
      <c r="J38" s="30">
        <f t="shared" si="9"/>
        <v>0</v>
      </c>
      <c r="K38" s="7" t="s">
        <v>24</v>
      </c>
    </row>
    <row r="39" spans="1:11">
      <c r="A39" s="62"/>
      <c r="B39" s="5" t="s">
        <v>33</v>
      </c>
      <c r="C39" s="30">
        <f t="shared" si="9"/>
        <v>0</v>
      </c>
      <c r="D39" s="30">
        <f t="shared" si="9"/>
        <v>0</v>
      </c>
      <c r="E39" s="30">
        <f t="shared" si="9"/>
        <v>0</v>
      </c>
      <c r="F39" s="30">
        <f t="shared" si="9"/>
        <v>0</v>
      </c>
      <c r="G39" s="30">
        <f t="shared" si="9"/>
        <v>1.71</v>
      </c>
      <c r="H39" s="30">
        <f t="shared" ref="H39:I39" si="13">(H20*$C$25/1000)*(1-H$23)</f>
        <v>1.516</v>
      </c>
      <c r="I39" s="30">
        <f t="shared" si="13"/>
        <v>1.252</v>
      </c>
      <c r="J39" s="30">
        <f t="shared" si="9"/>
        <v>0.46475</v>
      </c>
      <c r="K39" s="7" t="s">
        <v>24</v>
      </c>
    </row>
    <row r="40" spans="1:11" ht="15" thickBot="1">
      <c r="A40" s="62"/>
      <c r="B40" s="36" t="s">
        <v>34</v>
      </c>
      <c r="C40" s="37">
        <f>(C21*$C$25/1000)*(1-C$23)</f>
        <v>0</v>
      </c>
      <c r="D40" s="37">
        <f t="shared" si="9"/>
        <v>0</v>
      </c>
      <c r="E40" s="37">
        <f t="shared" si="9"/>
        <v>0</v>
      </c>
      <c r="F40" s="37">
        <f t="shared" si="9"/>
        <v>0</v>
      </c>
      <c r="G40" s="37">
        <f t="shared" si="9"/>
        <v>0.66</v>
      </c>
      <c r="H40" s="37">
        <f t="shared" ref="H40:I40" si="14">(H21*$C$25/1000)*(1-H$23)</f>
        <v>0.10640000000000001</v>
      </c>
      <c r="I40" s="37">
        <f t="shared" si="14"/>
        <v>9.0000000000000011E-2</v>
      </c>
      <c r="J40" s="37">
        <f t="shared" si="9"/>
        <v>0.11699999999999999</v>
      </c>
      <c r="K40" s="38" t="s">
        <v>24</v>
      </c>
    </row>
  </sheetData>
  <mergeCells count="6">
    <mergeCell ref="A27:A40"/>
    <mergeCell ref="C2:I4"/>
    <mergeCell ref="A6:A25"/>
    <mergeCell ref="B22:K22"/>
    <mergeCell ref="B24:K24"/>
    <mergeCell ref="C25:J25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CAS_Nutrient_Applications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Falko Mathes</dc:creator>
  <cp:lastModifiedBy>Paul Roberts</cp:lastModifiedBy>
  <dcterms:created xsi:type="dcterms:W3CDTF">2021-01-04T02:44:30Z</dcterms:created>
  <dcterms:modified xsi:type="dcterms:W3CDTF">2021-03-30T03:21:43Z</dcterms:modified>
</cp:coreProperties>
</file>